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<sst xmlns="http://schemas.openxmlformats.org/spreadsheetml/2006/main" count="72" uniqueCount="65">
  <si>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1. FORMACION ACADEMICA  (MAXIMO 23,5)</t>
  </si>
  <si>
    <t>2. FORMACION ESPECIALIZADA  (MAXIMO 6,5)</t>
  </si>
  <si>
    <t>R1 (poner 1,5 puntos en C26)</t>
  </si>
  <si>
    <t>R2 (poner 2 puntos en C27)</t>
  </si>
  <si>
    <t>R3 (poner 2,5 puntos en C28)</t>
  </si>
  <si>
    <t>R4 (poner 3 puntos en C29)</t>
  </si>
  <si>
    <t>FEA (poner 3,5 puntos en C30)</t>
  </si>
  <si>
    <t>A1 (poner 1,25 puntos en C64)</t>
  </si>
  <si>
    <t>A2 (poner 1,5 puntos en C65)</t>
  </si>
  <si>
    <t>B1 (poner 2 puntos en C66)</t>
  </si>
  <si>
    <t>B2 (poner 2,5 puntos en C67)</t>
  </si>
  <si>
    <t>C1 (poner 3 puntos en C68)</t>
  </si>
  <si>
    <t>C2 (poner 3,5 puntos en C69)</t>
  </si>
  <si>
    <r>
      <t xml:space="preserve">COMPLETAR  </t>
    </r>
    <r>
      <rPr>
        <b/>
        <sz val="16"/>
        <color indexed="10"/>
        <rFont val="Arial"/>
        <family val="0"/>
      </rPr>
      <t>SOLO</t>
    </r>
    <r>
      <rPr>
        <b/>
        <sz val="14"/>
        <rFont val="Arial"/>
        <family val="2"/>
      </rPr>
      <t xml:space="preserve"> LA COLUMNA C</t>
    </r>
  </si>
  <si>
    <t>GRADO DE DOCTOR</t>
  </si>
  <si>
    <t>CUM LAUDE</t>
  </si>
  <si>
    <t>MASTER UNIVERSITARIO</t>
  </si>
  <si>
    <t>EXPERTO UNIVERSITARIO</t>
  </si>
  <si>
    <t>Nº DE ORDEN EXAMEN FIR</t>
  </si>
  <si>
    <t>4 CUARTIL</t>
  </si>
  <si>
    <t>AÑO DE RESIDENCIA</t>
  </si>
  <si>
    <t>DISCENTE</t>
  </si>
  <si>
    <t>0,05/HORA</t>
  </si>
  <si>
    <t>DOCENTE</t>
  </si>
  <si>
    <t>0,1/HORA</t>
  </si>
  <si>
    <t>PUBLICACIONES EN LIBROS</t>
  </si>
  <si>
    <t>LIBRO COMPLETO</t>
  </si>
  <si>
    <t>CAPITULO DE LIBRO</t>
  </si>
  <si>
    <t>PUBLICACION REVISTA</t>
  </si>
  <si>
    <t>INCLUIDA EN JOURNAL RANKED BY IMPACT FACTOR</t>
  </si>
  <si>
    <t>0,3/PUBL</t>
  </si>
  <si>
    <t>NO INCLUIDA EN JOURNALRANKING BY IMPACT FACTOR</t>
  </si>
  <si>
    <t>0,15/PUBL</t>
  </si>
  <si>
    <t>PONENCIAS</t>
  </si>
  <si>
    <t>INTERNACIONAL</t>
  </si>
  <si>
    <t>NACIONAL</t>
  </si>
  <si>
    <t>REGIONAL</t>
  </si>
  <si>
    <t>COMUNICACIONES</t>
  </si>
  <si>
    <t>INTERNACIONAL</t>
  </si>
  <si>
    <t>NACIONAL</t>
  </si>
  <si>
    <t>REGIONAL</t>
  </si>
  <si>
    <t>PREMIO DE INVESTIGACION</t>
  </si>
  <si>
    <t>INTERNACIONAL</t>
  </si>
  <si>
    <t>NACIONAL</t>
  </si>
  <si>
    <t>REGIONAL</t>
  </si>
  <si>
    <t>IDIOMAS</t>
  </si>
  <si>
    <t>SEGÚN UNIV CAMBRIDGE (VER TABLAS DE EQUIVALENCIAS)</t>
  </si>
  <si>
    <t>AUTOBAREMO</t>
  </si>
  <si>
    <t>0,2/PONEN</t>
  </si>
  <si>
    <t>0,1/PONEN</t>
  </si>
  <si>
    <t>0,05/PONEN</t>
  </si>
  <si>
    <t>VALORACION</t>
  </si>
  <si>
    <t>horas</t>
  </si>
  <si>
    <t>numero</t>
  </si>
  <si>
    <t>TABLAS EQUIVALENCIAS NIVELES INGLES</t>
  </si>
  <si>
    <t>TOTAL</t>
  </si>
  <si>
    <t>TOTAL AUTOBAREMO</t>
  </si>
  <si>
    <t>SUFICIENCIA INVESTIGADORA, DEA O EQUIVALENTE</t>
  </si>
  <si>
    <t>VALORACION</t>
  </si>
  <si>
    <t>3 FORMACION CONTINUADA (MAXIMO 30)</t>
  </si>
  <si>
    <t>4. OTROS MERITOS  (MAXIMO 40)</t>
  </si>
  <si>
    <t>1 CUARTIL (poner 3 puntos en C20)</t>
  </si>
  <si>
    <t>2 CUARTIL (poner 2 puntos en C21)</t>
  </si>
  <si>
    <t>3 CUARTIL (poner 1 punto en C22)</t>
  </si>
  <si>
    <t>AUTOBAREMO PARA BECAS FAFH 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</si>
</sst>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6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3" fillId="35" borderId="12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 hidden="1"/>
    </xf>
    <xf numFmtId="0" fontId="3" fillId="35" borderId="13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1838325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38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80</xdr:row>
      <xdr:rowOff>0</xdr:rowOff>
    </xdr:from>
    <xdr:to>
      <xdr:col>1</xdr:col>
      <xdr:colOff>228600</xdr:colOff>
      <xdr:row>107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534900"/>
          <a:ext cx="4010025" cy="450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6:F79"/>
  <sheetViews>
    <sheetView tabSelected="1" zoomScale="125" zoomScaleNormal="125" zoomScalePageLayoutView="0" workbookViewId="0" topLeftCell="A52">
      <selection activeCell="G6" sqref="G6"/>
    </sheetView>
  </sheetViews>
  <sheetFormatPr defaultColWidth="11.421875" defaultRowHeight="12.75"/>
  <cols>
    <col min="1" max="1" width="57.28125" style="3" bestFit="1" customWidth="1"/>
    <col min="2" max="2" width="13.421875" style="3" customWidth="1"/>
    <col min="3" max="3" width="15.00390625" style="3" customWidth="1"/>
    <col min="4" max="4" width="13.421875" style="3" customWidth="1"/>
    <col min="5" max="5" width="13.140625" style="3" hidden="1" customWidth="1"/>
    <col min="6" max="6" width="14.140625" style="3" customWidth="1"/>
    <col min="7" max="16384" width="11.421875" style="3" customWidth="1"/>
  </cols>
  <sheetData>
    <row r="6" ht="18">
      <c r="A6" s="2" t="s">
        <v>64</v>
      </c>
    </row>
    <row r="7" ht="19.5">
      <c r="A7" s="2" t="s">
        <v>13</v>
      </c>
    </row>
    <row r="8" spans="5:6" ht="12">
      <c r="E8" s="8" t="s">
        <v>55</v>
      </c>
      <c r="F8" s="8" t="s">
        <v>55</v>
      </c>
    </row>
    <row r="9" spans="1:6" ht="12">
      <c r="A9" s="12"/>
      <c r="B9" s="5" t="s">
        <v>51</v>
      </c>
      <c r="C9" s="5" t="s">
        <v>47</v>
      </c>
      <c r="D9" s="5" t="s">
        <v>58</v>
      </c>
      <c r="E9" s="5" t="s">
        <v>47</v>
      </c>
      <c r="F9" s="5" t="s">
        <v>47</v>
      </c>
    </row>
    <row r="10" spans="1:6" ht="12">
      <c r="A10" s="4" t="s">
        <v>0</v>
      </c>
      <c r="B10" s="5"/>
      <c r="C10" s="5"/>
      <c r="D10" s="4"/>
      <c r="E10" s="9">
        <f>SUM(D11:D15)</f>
        <v>0</v>
      </c>
      <c r="F10" s="9">
        <f>IF(E10&gt;23.5,23.5,E10)</f>
        <v>0</v>
      </c>
    </row>
    <row r="11" spans="1:6" ht="12">
      <c r="A11" s="5" t="s">
        <v>57</v>
      </c>
      <c r="B11" s="5">
        <v>1</v>
      </c>
      <c r="C11" s="1"/>
      <c r="D11" s="9">
        <f>+C11</f>
        <v>0</v>
      </c>
      <c r="E11" s="11"/>
      <c r="F11" s="11"/>
    </row>
    <row r="12" spans="1:4" ht="12">
      <c r="A12" s="5" t="s">
        <v>14</v>
      </c>
      <c r="B12" s="5">
        <v>3</v>
      </c>
      <c r="C12" s="1"/>
      <c r="D12" s="9">
        <f>+C12</f>
        <v>0</v>
      </c>
    </row>
    <row r="13" spans="1:4" ht="12">
      <c r="A13" s="5" t="s">
        <v>15</v>
      </c>
      <c r="B13" s="5">
        <v>1</v>
      </c>
      <c r="C13" s="1"/>
      <c r="D13" s="9">
        <f>+C13</f>
        <v>0</v>
      </c>
    </row>
    <row r="14" spans="1:4" ht="12">
      <c r="A14" s="5" t="s">
        <v>16</v>
      </c>
      <c r="B14" s="5">
        <v>3</v>
      </c>
      <c r="C14" s="1"/>
      <c r="D14" s="9">
        <f>+C14</f>
        <v>0</v>
      </c>
    </row>
    <row r="15" spans="1:4" ht="12">
      <c r="A15" s="5" t="s">
        <v>17</v>
      </c>
      <c r="B15" s="5">
        <v>2</v>
      </c>
      <c r="C15" s="1"/>
      <c r="D15" s="9">
        <f>+C15</f>
        <v>0</v>
      </c>
    </row>
    <row r="16" spans="1:4" ht="12">
      <c r="A16" s="5"/>
      <c r="B16" s="5"/>
      <c r="C16" s="5"/>
      <c r="D16" s="5"/>
    </row>
    <row r="17" spans="1:4" ht="12">
      <c r="A17" s="5"/>
      <c r="B17" s="5"/>
      <c r="C17" s="5"/>
      <c r="D17" s="5"/>
    </row>
    <row r="18" spans="1:6" ht="12">
      <c r="A18" s="4" t="s">
        <v>1</v>
      </c>
      <c r="B18" s="5"/>
      <c r="C18" s="5"/>
      <c r="D18" s="4"/>
      <c r="E18" s="9">
        <f>+D20+D21+D22+D23+D26+D27+D28+D29+D30</f>
        <v>0</v>
      </c>
      <c r="F18" s="9">
        <f>IF(E18&gt;6.5,6.5,E18)</f>
        <v>0</v>
      </c>
    </row>
    <row r="19" spans="1:4" ht="12">
      <c r="A19" s="5" t="s">
        <v>18</v>
      </c>
      <c r="B19" s="5"/>
      <c r="C19" s="5"/>
      <c r="D19" s="5"/>
    </row>
    <row r="20" spans="1:4" ht="12">
      <c r="A20" s="5" t="s">
        <v>61</v>
      </c>
      <c r="B20" s="5">
        <v>3</v>
      </c>
      <c r="C20" s="1"/>
      <c r="D20" s="9">
        <f>+C20</f>
        <v>0</v>
      </c>
    </row>
    <row r="21" spans="1:4" ht="12">
      <c r="A21" s="5" t="s">
        <v>62</v>
      </c>
      <c r="B21" s="5">
        <v>2</v>
      </c>
      <c r="C21" s="1"/>
      <c r="D21" s="9">
        <f>+C21</f>
        <v>0</v>
      </c>
    </row>
    <row r="22" spans="1:4" ht="12">
      <c r="A22" s="5" t="s">
        <v>63</v>
      </c>
      <c r="B22" s="5">
        <v>1</v>
      </c>
      <c r="C22" s="1"/>
      <c r="D22" s="9">
        <f>+C22</f>
        <v>0</v>
      </c>
    </row>
    <row r="23" spans="1:4" ht="12">
      <c r="A23" s="5" t="s">
        <v>19</v>
      </c>
      <c r="B23" s="5">
        <v>0</v>
      </c>
      <c r="C23" s="1"/>
      <c r="D23" s="9">
        <f>+C23</f>
        <v>0</v>
      </c>
    </row>
    <row r="24" spans="1:4" ht="12">
      <c r="A24" s="5"/>
      <c r="B24" s="5"/>
      <c r="C24" s="5"/>
      <c r="D24" s="9"/>
    </row>
    <row r="25" spans="1:4" ht="12">
      <c r="A25" s="5" t="s">
        <v>20</v>
      </c>
      <c r="B25" s="5"/>
      <c r="C25" s="5"/>
      <c r="D25" s="9"/>
    </row>
    <row r="26" spans="1:4" ht="12">
      <c r="A26" s="5" t="s">
        <v>2</v>
      </c>
      <c r="B26" s="5">
        <v>1.5</v>
      </c>
      <c r="C26" s="1"/>
      <c r="D26" s="9">
        <f>+C26</f>
        <v>0</v>
      </c>
    </row>
    <row r="27" spans="1:4" ht="12">
      <c r="A27" s="5" t="s">
        <v>3</v>
      </c>
      <c r="B27" s="5">
        <v>2</v>
      </c>
      <c r="C27" s="1"/>
      <c r="D27" s="9">
        <f>+C27</f>
        <v>0</v>
      </c>
    </row>
    <row r="28" spans="1:4" ht="12">
      <c r="A28" s="5" t="s">
        <v>4</v>
      </c>
      <c r="B28" s="5">
        <v>2.5</v>
      </c>
      <c r="C28" s="1"/>
      <c r="D28" s="9">
        <f>+C28</f>
        <v>0</v>
      </c>
    </row>
    <row r="29" spans="1:4" ht="12">
      <c r="A29" s="5" t="s">
        <v>5</v>
      </c>
      <c r="B29" s="5">
        <v>3</v>
      </c>
      <c r="C29" s="1"/>
      <c r="D29" s="9">
        <f>+C29</f>
        <v>0</v>
      </c>
    </row>
    <row r="30" spans="1:4" ht="12">
      <c r="A30" s="5" t="s">
        <v>6</v>
      </c>
      <c r="B30" s="5">
        <v>3.5</v>
      </c>
      <c r="C30" s="1"/>
      <c r="D30" s="9">
        <f>+C30</f>
        <v>0</v>
      </c>
    </row>
    <row r="31" spans="1:4" ht="12">
      <c r="A31" s="5"/>
      <c r="B31" s="5"/>
      <c r="C31" s="5"/>
      <c r="D31" s="5"/>
    </row>
    <row r="32" spans="1:6" ht="12">
      <c r="A32" s="4" t="s">
        <v>59</v>
      </c>
      <c r="B32" s="5"/>
      <c r="C32" s="5" t="s">
        <v>52</v>
      </c>
      <c r="D32" s="4"/>
      <c r="E32" s="9">
        <f>+D33+D34</f>
        <v>0</v>
      </c>
      <c r="F32" s="9">
        <f>IF(E32&gt;30,30,E32)</f>
        <v>0</v>
      </c>
    </row>
    <row r="33" spans="1:4" ht="12">
      <c r="A33" s="5" t="s">
        <v>21</v>
      </c>
      <c r="B33" s="5" t="s">
        <v>22</v>
      </c>
      <c r="C33" s="1"/>
      <c r="D33" s="9">
        <f>+C33*0.05</f>
        <v>0</v>
      </c>
    </row>
    <row r="34" spans="1:4" ht="12">
      <c r="A34" s="5" t="s">
        <v>23</v>
      </c>
      <c r="B34" s="5" t="s">
        <v>24</v>
      </c>
      <c r="C34" s="1"/>
      <c r="D34" s="9">
        <f>+C34*0.1</f>
        <v>0</v>
      </c>
    </row>
    <row r="35" spans="1:4" ht="12">
      <c r="A35" s="5"/>
      <c r="B35" s="5"/>
      <c r="C35" s="5"/>
      <c r="D35" s="5"/>
    </row>
    <row r="36" spans="1:4" ht="12">
      <c r="A36" s="5"/>
      <c r="B36" s="5"/>
      <c r="C36" s="5"/>
      <c r="D36" s="5"/>
    </row>
    <row r="37" spans="1:6" ht="12">
      <c r="A37" s="4" t="s">
        <v>60</v>
      </c>
      <c r="B37" s="5"/>
      <c r="C37" s="5"/>
      <c r="D37" s="4"/>
      <c r="E37" s="9">
        <f>+D39+D40+D43+D44+D47+D48+D49+D52+D53+D54+D58+D59+D60+D64+D65+D66+D67+D68+D69</f>
        <v>0</v>
      </c>
      <c r="F37" s="9">
        <f>IF(E37&gt;40,40,E37)</f>
        <v>0</v>
      </c>
    </row>
    <row r="38" spans="1:4" ht="12">
      <c r="A38" s="5" t="s">
        <v>25</v>
      </c>
      <c r="B38" s="5"/>
      <c r="C38" s="5" t="s">
        <v>53</v>
      </c>
      <c r="D38" s="5"/>
    </row>
    <row r="39" spans="1:4" ht="12">
      <c r="A39" s="5" t="s">
        <v>26</v>
      </c>
      <c r="B39" s="5">
        <v>1</v>
      </c>
      <c r="C39" s="1"/>
      <c r="D39" s="9">
        <f>+C39</f>
        <v>0</v>
      </c>
    </row>
    <row r="40" spans="1:4" ht="12">
      <c r="A40" s="5" t="s">
        <v>27</v>
      </c>
      <c r="B40" s="5">
        <v>0.3</v>
      </c>
      <c r="C40" s="1"/>
      <c r="D40" s="9">
        <f>+C40*0.3</f>
        <v>0</v>
      </c>
    </row>
    <row r="41" spans="1:4" ht="12">
      <c r="A41" s="5"/>
      <c r="B41" s="5"/>
      <c r="C41" s="5"/>
      <c r="D41" s="5"/>
    </row>
    <row r="42" spans="1:4" ht="12">
      <c r="A42" s="5" t="s">
        <v>28</v>
      </c>
      <c r="B42" s="5"/>
      <c r="C42" s="5" t="s">
        <v>53</v>
      </c>
      <c r="D42" s="5"/>
    </row>
    <row r="43" spans="1:4" ht="12">
      <c r="A43" s="5" t="s">
        <v>29</v>
      </c>
      <c r="B43" s="5" t="s">
        <v>30</v>
      </c>
      <c r="C43" s="1"/>
      <c r="D43" s="9">
        <f>+C43*0.3</f>
        <v>0</v>
      </c>
    </row>
    <row r="44" spans="1:4" ht="12">
      <c r="A44" s="5" t="s">
        <v>31</v>
      </c>
      <c r="B44" s="5" t="s">
        <v>32</v>
      </c>
      <c r="C44" s="1"/>
      <c r="D44" s="9">
        <f>+C44*0.15</f>
        <v>0</v>
      </c>
    </row>
    <row r="45" spans="1:4" ht="12">
      <c r="A45" s="5"/>
      <c r="B45" s="5"/>
      <c r="C45" s="5"/>
      <c r="D45" s="5"/>
    </row>
    <row r="46" spans="1:4" ht="12">
      <c r="A46" s="5" t="s">
        <v>33</v>
      </c>
      <c r="B46" s="5"/>
      <c r="C46" s="5" t="s">
        <v>53</v>
      </c>
      <c r="D46" s="5"/>
    </row>
    <row r="47" spans="1:4" ht="12">
      <c r="A47" s="5" t="s">
        <v>34</v>
      </c>
      <c r="B47" s="5" t="s">
        <v>48</v>
      </c>
      <c r="C47" s="1"/>
      <c r="D47" s="9">
        <f>+C47*0.2</f>
        <v>0</v>
      </c>
    </row>
    <row r="48" spans="1:4" ht="12">
      <c r="A48" s="5" t="s">
        <v>35</v>
      </c>
      <c r="B48" s="5" t="s">
        <v>49</v>
      </c>
      <c r="C48" s="1"/>
      <c r="D48" s="9">
        <f>+C48*0.1</f>
        <v>0</v>
      </c>
    </row>
    <row r="49" spans="1:4" ht="12">
      <c r="A49" s="5" t="s">
        <v>36</v>
      </c>
      <c r="B49" s="5" t="s">
        <v>50</v>
      </c>
      <c r="C49" s="1"/>
      <c r="D49" s="9">
        <f>+C49*0.05</f>
        <v>0</v>
      </c>
    </row>
    <row r="50" spans="1:4" ht="12">
      <c r="A50" s="5"/>
      <c r="B50" s="5"/>
      <c r="C50" s="5"/>
      <c r="D50" s="5"/>
    </row>
    <row r="51" spans="1:4" ht="12">
      <c r="A51" s="5" t="s">
        <v>37</v>
      </c>
      <c r="B51" s="5"/>
      <c r="C51" s="5" t="s">
        <v>53</v>
      </c>
      <c r="D51" s="5"/>
    </row>
    <row r="52" spans="1:4" ht="12">
      <c r="A52" s="5" t="s">
        <v>38</v>
      </c>
      <c r="B52" s="5">
        <v>0.1</v>
      </c>
      <c r="C52" s="1"/>
      <c r="D52" s="9">
        <f>+C52*0.1</f>
        <v>0</v>
      </c>
    </row>
    <row r="53" spans="1:4" ht="12">
      <c r="A53" s="5" t="s">
        <v>39</v>
      </c>
      <c r="B53" s="5">
        <v>0.05</v>
      </c>
      <c r="C53" s="1"/>
      <c r="D53" s="9">
        <f>+C53*0.05</f>
        <v>0</v>
      </c>
    </row>
    <row r="54" spans="1:4" ht="12">
      <c r="A54" s="5" t="s">
        <v>40</v>
      </c>
      <c r="B54" s="5">
        <v>0.025</v>
      </c>
      <c r="C54" s="1"/>
      <c r="D54" s="9">
        <f>+C54*0.025</f>
        <v>0</v>
      </c>
    </row>
    <row r="55" spans="1:4" ht="12">
      <c r="A55" s="5"/>
      <c r="B55" s="5"/>
      <c r="C55" s="5"/>
      <c r="D55" s="5"/>
    </row>
    <row r="56" spans="1:4" ht="12">
      <c r="A56" s="5"/>
      <c r="B56" s="5"/>
      <c r="C56" s="5"/>
      <c r="D56" s="5"/>
    </row>
    <row r="57" spans="1:4" ht="12">
      <c r="A57" s="5" t="s">
        <v>41</v>
      </c>
      <c r="B57" s="5"/>
      <c r="C57" s="5" t="s">
        <v>53</v>
      </c>
      <c r="D57" s="5"/>
    </row>
    <row r="58" spans="1:4" ht="12">
      <c r="A58" s="5" t="s">
        <v>42</v>
      </c>
      <c r="B58" s="5">
        <v>0.5</v>
      </c>
      <c r="C58" s="1"/>
      <c r="D58" s="9">
        <f>+C58*0.5</f>
        <v>0</v>
      </c>
    </row>
    <row r="59" spans="1:4" ht="12">
      <c r="A59" s="5" t="s">
        <v>43</v>
      </c>
      <c r="B59" s="5">
        <v>0.3</v>
      </c>
      <c r="C59" s="1"/>
      <c r="D59" s="9">
        <f>+C59*0.3</f>
        <v>0</v>
      </c>
    </row>
    <row r="60" spans="1:4" ht="12">
      <c r="A60" s="5" t="s">
        <v>44</v>
      </c>
      <c r="B60" s="5">
        <v>0.15</v>
      </c>
      <c r="C60" s="1"/>
      <c r="D60" s="9">
        <f>+C60*0.15</f>
        <v>0</v>
      </c>
    </row>
    <row r="61" spans="1:4" ht="12">
      <c r="A61" s="5"/>
      <c r="B61" s="5"/>
      <c r="C61" s="5"/>
      <c r="D61" s="5"/>
    </row>
    <row r="62" spans="1:4" ht="12">
      <c r="A62" s="5" t="s">
        <v>45</v>
      </c>
      <c r="B62" s="5"/>
      <c r="C62" s="5"/>
      <c r="D62" s="5"/>
    </row>
    <row r="63" spans="1:4" ht="12">
      <c r="A63" s="5" t="s">
        <v>46</v>
      </c>
      <c r="B63" s="5"/>
      <c r="C63" s="5"/>
      <c r="D63" s="5"/>
    </row>
    <row r="64" spans="1:4" ht="12">
      <c r="A64" s="5" t="s">
        <v>7</v>
      </c>
      <c r="B64" s="5">
        <v>1.25</v>
      </c>
      <c r="C64" s="1"/>
      <c r="D64" s="9">
        <f aca="true" t="shared" si="0" ref="D64:D69">+C64</f>
        <v>0</v>
      </c>
    </row>
    <row r="65" spans="1:4" ht="12">
      <c r="A65" s="5" t="s">
        <v>8</v>
      </c>
      <c r="B65" s="5">
        <v>1.5</v>
      </c>
      <c r="C65" s="1"/>
      <c r="D65" s="9">
        <f t="shared" si="0"/>
        <v>0</v>
      </c>
    </row>
    <row r="66" spans="1:4" ht="12">
      <c r="A66" s="5" t="s">
        <v>9</v>
      </c>
      <c r="B66" s="5">
        <v>2</v>
      </c>
      <c r="C66" s="1"/>
      <c r="D66" s="9">
        <f t="shared" si="0"/>
        <v>0</v>
      </c>
    </row>
    <row r="67" spans="1:4" ht="12">
      <c r="A67" s="5" t="s">
        <v>10</v>
      </c>
      <c r="B67" s="5">
        <v>2.5</v>
      </c>
      <c r="C67" s="1"/>
      <c r="D67" s="9">
        <f t="shared" si="0"/>
        <v>0</v>
      </c>
    </row>
    <row r="68" spans="1:4" ht="12">
      <c r="A68" s="5" t="s">
        <v>11</v>
      </c>
      <c r="B68" s="5">
        <v>3</v>
      </c>
      <c r="C68" s="1"/>
      <c r="D68" s="9">
        <f t="shared" si="0"/>
        <v>0</v>
      </c>
    </row>
    <row r="69" spans="1:4" ht="12">
      <c r="A69" s="5" t="s">
        <v>12</v>
      </c>
      <c r="B69" s="5">
        <v>3.5</v>
      </c>
      <c r="C69" s="1"/>
      <c r="D69" s="9">
        <f t="shared" si="0"/>
        <v>0</v>
      </c>
    </row>
    <row r="70" spans="1:4" ht="12">
      <c r="A70" s="5"/>
      <c r="B70" s="5"/>
      <c r="C70" s="5"/>
      <c r="D70" s="5"/>
    </row>
    <row r="71" ht="12.75" thickBot="1"/>
    <row r="72" spans="3:6" ht="15.75" thickBot="1">
      <c r="C72" s="6" t="s">
        <v>56</v>
      </c>
      <c r="D72" s="7"/>
      <c r="E72" s="10">
        <f>+E37+E32+E18+E10</f>
        <v>0</v>
      </c>
      <c r="F72" s="10">
        <f>+F37+F32+F18+F10</f>
        <v>0</v>
      </c>
    </row>
    <row r="79" ht="12">
      <c r="A79" s="3" t="s">
        <v>54</v>
      </c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</sheetData>
  <sheetProtection/>
  <printOptions/>
  <pageMargins left="0.75" right="0.75" top="1" bottom="1" header="0" footer="0"/>
  <pageSetup horizontalDpi="600" verticalDpi="600" orientation="portrait" paperSize="9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farm_100</dc:creator>
  <cp:keywords/>
  <dc:description/>
  <cp:lastModifiedBy>Maria del Pilar Ojeda Pereira</cp:lastModifiedBy>
  <cp:lastPrinted>2013-01-01T11:50:30Z</cp:lastPrinted>
  <dcterms:created xsi:type="dcterms:W3CDTF">2013-01-01T11:23:15Z</dcterms:created>
  <dcterms:modified xsi:type="dcterms:W3CDTF">2024-01-24T18:38:35Z</dcterms:modified>
  <cp:category/>
  <cp:version/>
  <cp:contentType/>
  <cp:contentStatus/>
</cp:coreProperties>
</file>